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ESPÍRITO SANTO\MARATONINHA\"/>
    </mc:Choice>
  </mc:AlternateContent>
  <bookViews>
    <workbookView xWindow="-120" yWindow="-120" windowWidth="29040" windowHeight="15840"/>
  </bookViews>
  <sheets>
    <sheet name="Maratoninh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C33" i="1"/>
  <c r="C21" i="1"/>
  <c r="E12" i="1"/>
  <c r="C12" i="1"/>
  <c r="J17" i="1"/>
  <c r="J16" i="1"/>
  <c r="J15" i="1"/>
  <c r="J14" i="1"/>
  <c r="J13" i="1"/>
  <c r="J12" i="1"/>
  <c r="J18" i="1" s="1"/>
  <c r="H18" i="1"/>
  <c r="E47" i="1"/>
  <c r="E19" i="1"/>
  <c r="E11" i="1"/>
  <c r="E28" i="1"/>
  <c r="E33" i="1" s="1"/>
  <c r="E29" i="1"/>
  <c r="E30" i="1"/>
  <c r="E31" i="1"/>
  <c r="E32" i="1"/>
  <c r="E40" i="1"/>
  <c r="E39" i="1"/>
  <c r="E41" i="1" s="1"/>
  <c r="E45" i="1" s="1"/>
  <c r="E20" i="1"/>
  <c r="E18" i="1"/>
  <c r="E21" i="1" s="1"/>
  <c r="E27" i="1"/>
  <c r="E10" i="1"/>
  <c r="E46" i="1" l="1"/>
</calcChain>
</file>

<file path=xl/sharedStrings.xml><?xml version="1.0" encoding="utf-8"?>
<sst xmlns="http://schemas.openxmlformats.org/spreadsheetml/2006/main" count="59" uniqueCount="40">
  <si>
    <t>PRIMEIRA ETAPA - VITÓRIA - SHOPPING VITÓRIA 21/05</t>
  </si>
  <si>
    <t>SEGUNDA ETAPA - LINHARES - BAIRRO 03 BARRAS -  06/08</t>
  </si>
  <si>
    <t>TERCEIRA ETAPA - SERRA - EM FRENTE AO PARQUE DA CIDADE 17/09</t>
  </si>
  <si>
    <t xml:space="preserve">QUARTA ETAPA - VILA VELHA -  PRAINHA - 08/10 </t>
  </si>
  <si>
    <t>APROVEITAMENTO COMECIAL POR ETAPA</t>
  </si>
  <si>
    <t xml:space="preserve">TELEVISÃO VITÓRIA </t>
  </si>
  <si>
    <t>FORMATO</t>
  </si>
  <si>
    <t>QTD</t>
  </si>
  <si>
    <t>Valor Unitário</t>
  </si>
  <si>
    <t xml:space="preserve">Valor total </t>
  </si>
  <si>
    <t>Chamadas na grade da TV Vitória (10)</t>
  </si>
  <si>
    <t xml:space="preserve">10 VTS - Grade Exclusiva do cliente de 15'' </t>
  </si>
  <si>
    <t>Total de tabela</t>
  </si>
  <si>
    <t>Desconto</t>
  </si>
  <si>
    <t>Total negociado</t>
  </si>
  <si>
    <t>JOVEM PAN VITÓRIA</t>
  </si>
  <si>
    <t>Chamadas com assinatura de 05'' do patrocinador</t>
  </si>
  <si>
    <t>05'' nas menções ao vivo na programação Local</t>
  </si>
  <si>
    <t>Spots de 30'' exclusivos do cliente</t>
  </si>
  <si>
    <t>FOLHA VITÓRIA</t>
  </si>
  <si>
    <t xml:space="preserve">Pacote de impressões com divulgação do evento com aplicação de logo do cliente (Billboard, sb, rt, vt) </t>
  </si>
  <si>
    <t xml:space="preserve">Cliques (Billboard, sb, rt, vt) </t>
  </si>
  <si>
    <t>Banner fixo Folhinha kids (Formato quadrado 250x250px)</t>
  </si>
  <si>
    <t>Post patrocinador Folhinha Kids</t>
  </si>
  <si>
    <t>Banner Blog Corrida de Rua  (Formato quadrado 250x250px)</t>
  </si>
  <si>
    <t>Post patrocinador Corrida de Rua</t>
  </si>
  <si>
    <t>JOVEM PAN NEWS</t>
  </si>
  <si>
    <t>GRADE</t>
  </si>
  <si>
    <t>CIDADE ALERTA</t>
  </si>
  <si>
    <t>BALANÇO GERAL VITÓRIA</t>
  </si>
  <si>
    <t>ES NO AR</t>
  </si>
  <si>
    <t>FALA BRASIL</t>
  </si>
  <si>
    <t>FALA ESPÍRITO SANTO</t>
  </si>
  <si>
    <t>HOJE EM DIA</t>
  </si>
  <si>
    <t>INSERÇÕES</t>
  </si>
  <si>
    <t>VALOR</t>
  </si>
  <si>
    <t>TOTAL</t>
  </si>
  <si>
    <t>Tabela de Preços: Outubro/23</t>
  </si>
  <si>
    <t>Obs.: Toda entrega/valoração que consta nesta planilha foi elaborada direto pela emissora local, sendo assim, caso haja alguma questão/dúvida/alteração, a mesma deverá ser consultada. </t>
  </si>
  <si>
    <t>MARATONINHA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</si>
</sst>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&quot;R$&quot;\ #,##0.00"/>
    <numFmt numFmtId="166" formatCode="_-&quot;R$ &quot;* #,##0.00_-;&quot;-R$ &quot;* #,##0.00_-;_-&quot;R$ &quot;* \-??_-;_-@_-"/>
  </numFmts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</font>
    <font>
      <b/>
      <sz val="14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Verdana"/>
      <family val="2"/>
      <charset val="1"/>
    </font>
    <font>
      <sz val="11"/>
      <color theme="0"/>
      <name val="Calibri"/>
      <family val="2"/>
      <scheme val="minor"/>
    </font>
    <font>
      <sz val="11"/>
      <color theme="0"/>
      <name val="Verdana"/>
      <family val="2"/>
      <charset val="1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rgb="FFE7E6E6"/>
      </left>
      <right style="thin">
        <color rgb="FFE7E6E6"/>
      </right>
      <top/>
      <bottom style="thin">
        <color rgb="FFE7E6E6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4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6" fillId="3" borderId="11" xfId="0" applyFont="1" applyFill="1" applyBorder="1" applyAlignment="1">
      <alignment horizontal="left" vertical="center" wrapText="1" readingOrder="1"/>
    </xf>
    <xf numFmtId="16" fontId="9" fillId="3" borderId="0" xfId="0" applyNumberFormat="1" applyFont="1" applyFill="1" applyAlignment="1">
      <alignment wrapText="1"/>
    </xf>
    <xf numFmtId="0" fontId="7" fillId="4" borderId="0" xfId="0" applyFont="1" applyFill="1"/>
    <xf numFmtId="0" fontId="1" fillId="5" borderId="1" xfId="0" applyFont="1" applyFill="1" applyBorder="1" applyAlignment="1">
      <alignment horizontal="center" vertical="center" wrapText="1" readingOrder="1"/>
    </xf>
    <xf numFmtId="0" fontId="3" fillId="5" borderId="1" xfId="0" applyFont="1" applyFill="1" applyBorder="1" applyAlignment="1">
      <alignment horizontal="center" vertical="center" wrapText="1" readingOrder="1"/>
    </xf>
    <xf numFmtId="4" fontId="3" fillId="5" borderId="1" xfId="0" applyNumberFormat="1" applyFont="1" applyFill="1" applyBorder="1" applyAlignment="1">
      <alignment horizontal="center" vertical="center" wrapText="1" readingOrder="1"/>
    </xf>
    <xf numFmtId="0" fontId="0" fillId="5" borderId="1" xfId="0" applyFill="1" applyBorder="1"/>
    <xf numFmtId="10" fontId="3" fillId="5" borderId="1" xfId="0" applyNumberFormat="1" applyFont="1" applyFill="1" applyBorder="1" applyAlignment="1">
      <alignment horizontal="center" vertical="center" wrapText="1" readingOrder="1"/>
    </xf>
    <xf numFmtId="0" fontId="3" fillId="5" borderId="7" xfId="0" applyFont="1" applyFill="1" applyBorder="1" applyAlignment="1">
      <alignment horizontal="center" vertical="center" wrapText="1" readingOrder="1"/>
    </xf>
    <xf numFmtId="0" fontId="0" fillId="5" borderId="4" xfId="0" applyFill="1" applyBorder="1"/>
    <xf numFmtId="4" fontId="3" fillId="5" borderId="6" xfId="0" applyNumberFormat="1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 vertical="center" wrapText="1" readingOrder="1"/>
    </xf>
    <xf numFmtId="4" fontId="7" fillId="4" borderId="1" xfId="0" applyNumberFormat="1" applyFont="1" applyFill="1" applyBorder="1" applyAlignment="1">
      <alignment horizontal="center" vertical="center" wrapText="1" readingOrder="1"/>
    </xf>
    <xf numFmtId="0" fontId="7" fillId="4" borderId="7" xfId="0" applyFont="1" applyFill="1" applyBorder="1" applyAlignment="1">
      <alignment horizontal="center" vertical="center" wrapText="1" readingOrder="1"/>
    </xf>
    <xf numFmtId="0" fontId="8" fillId="4" borderId="4" xfId="0" applyFont="1" applyFill="1" applyBorder="1"/>
    <xf numFmtId="4" fontId="7" fillId="4" borderId="6" xfId="0" applyNumberFormat="1" applyFont="1" applyFill="1" applyBorder="1" applyAlignment="1">
      <alignment horizontal="center" vertical="center" wrapText="1" readingOrder="1"/>
    </xf>
    <xf numFmtId="0" fontId="1" fillId="5" borderId="9" xfId="0" applyFont="1" applyFill="1" applyBorder="1" applyAlignment="1">
      <alignment horizontal="center" vertical="center" wrapText="1" readingOrder="1"/>
    </xf>
    <xf numFmtId="0" fontId="3" fillId="6" borderId="1" xfId="0" applyFont="1" applyFill="1" applyBorder="1" applyAlignment="1">
      <alignment horizontal="center" vertical="center" wrapText="1" readingOrder="1"/>
    </xf>
    <xf numFmtId="0" fontId="2" fillId="6" borderId="1" xfId="0" applyFont="1" applyFill="1" applyBorder="1"/>
    <xf numFmtId="10" fontId="3" fillId="6" borderId="1" xfId="0" applyNumberFormat="1" applyFont="1" applyFill="1" applyBorder="1" applyAlignment="1">
      <alignment horizontal="center" vertical="center" wrapText="1" readingOrder="1"/>
    </xf>
    <xf numFmtId="0" fontId="0" fillId="6" borderId="1" xfId="0" applyFill="1" applyBorder="1"/>
    <xf numFmtId="0" fontId="6" fillId="3" borderId="10" xfId="0" applyFont="1" applyFill="1" applyBorder="1" applyAlignment="1">
      <alignment horizontal="left" vertical="center" wrapText="1" readingOrder="1"/>
    </xf>
    <xf numFmtId="2" fontId="0" fillId="0" borderId="0" xfId="0" applyNumberFormat="1"/>
    <xf numFmtId="0" fontId="10" fillId="7" borderId="0" xfId="0" applyFont="1" applyFill="1" applyAlignment="1">
      <alignment horizontal="center" vertical="center"/>
    </xf>
    <xf numFmtId="0" fontId="11" fillId="7" borderId="0" xfId="0" applyNumberFormat="1" applyFont="1" applyFill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9" fillId="8" borderId="0" xfId="0" applyNumberFormat="1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9" fillId="9" borderId="0" xfId="0" applyNumberFormat="1" applyFont="1" applyFill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 readingOrder="1"/>
    </xf>
    <xf numFmtId="165" fontId="0" fillId="8" borderId="0" xfId="0" applyNumberFormat="1" applyFill="1" applyAlignment="1">
      <alignment horizontal="center" vertical="center"/>
    </xf>
    <xf numFmtId="165" fontId="0" fillId="9" borderId="0" xfId="0" applyNumberFormat="1" applyFill="1" applyAlignment="1">
      <alignment horizontal="center" vertical="center"/>
    </xf>
    <xf numFmtId="165" fontId="10" fillId="7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/>
    </xf>
    <xf numFmtId="0" fontId="4" fillId="4" borderId="8" xfId="0" applyFont="1" applyFill="1" applyBorder="1" applyAlignment="1">
      <alignment horizontal="center" vertical="center" wrapText="1" readingOrder="1"/>
    </xf>
    <xf numFmtId="0" fontId="4" fillId="4" borderId="0" xfId="0" applyFont="1" applyFill="1" applyAlignment="1">
      <alignment horizontal="center" vertical="center" wrapText="1" readingOrder="1"/>
    </xf>
    <xf numFmtId="0" fontId="7" fillId="4" borderId="0" xfId="0" applyFont="1" applyFill="1"/>
    <xf numFmtId="0" fontId="0" fillId="0" borderId="12" xfId="0" applyBorder="1" applyAlignment="1">
      <alignment horizontal="center"/>
    </xf>
    <xf numFmtId="0" fontId="12" fillId="0" borderId="0" xfId="0" applyFont="1" applyAlignment="1"/>
    <xf numFmtId="0" fontId="13" fillId="0" borderId="0" xfId="0" applyFont="1" applyAlignment="1"/>
    <xf numFmtId="166" fontId="13" fillId="0" borderId="0" xfId="0" applyNumberFormat="1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1"/>
  <sheetViews>
    <sheetView showGridLines="0" tabSelected="1" workbookViewId="0"/>
  </sheetViews>
  <sheetFormatPr defaultRowHeight="15" x14ac:dyDescent="0.25"/>
  <cols>
    <col min="2" max="2" width="75.85546875" customWidth="1"/>
    <col min="3" max="3" width="21.140625" customWidth="1"/>
    <col min="4" max="4" width="18.5703125" customWidth="1"/>
    <col min="5" max="5" width="22.85546875" customWidth="1"/>
    <col min="6" max="6" width="16" customWidth="1"/>
    <col min="7" max="7" width="24.85546875" customWidth="1"/>
    <col min="8" max="8" width="16.42578125" customWidth="1"/>
    <col min="9" max="9" width="13.140625" customWidth="1"/>
    <col min="10" max="10" width="13.85546875" customWidth="1"/>
  </cols>
  <sheetData>
    <row r="2" spans="1:10" ht="18.75" x14ac:dyDescent="0.3">
      <c r="B2" s="41" t="s">
        <v>39</v>
      </c>
      <c r="C2" s="41"/>
      <c r="D2" s="41"/>
      <c r="E2" s="41"/>
    </row>
    <row r="3" spans="1:10" ht="18.75" x14ac:dyDescent="0.3">
      <c r="B3" s="44" t="s">
        <v>0</v>
      </c>
      <c r="C3" s="44"/>
      <c r="D3" s="44"/>
      <c r="E3" s="44"/>
    </row>
    <row r="4" spans="1:10" ht="18.75" x14ac:dyDescent="0.3">
      <c r="B4" s="10" t="s">
        <v>1</v>
      </c>
      <c r="C4" s="10"/>
      <c r="D4" s="10"/>
      <c r="E4" s="10"/>
    </row>
    <row r="5" spans="1:10" ht="18.75" x14ac:dyDescent="0.3">
      <c r="B5" s="10" t="s">
        <v>2</v>
      </c>
      <c r="C5" s="10"/>
      <c r="D5" s="10"/>
      <c r="E5" s="10"/>
    </row>
    <row r="6" spans="1:10" ht="18.75" x14ac:dyDescent="0.3">
      <c r="B6" s="44" t="s">
        <v>3</v>
      </c>
      <c r="C6" s="44"/>
      <c r="D6" s="44"/>
      <c r="E6" s="44"/>
      <c r="H6" s="9"/>
    </row>
    <row r="7" spans="1:10" ht="18.75" x14ac:dyDescent="0.3">
      <c r="B7" s="41" t="s">
        <v>4</v>
      </c>
      <c r="C7" s="41"/>
      <c r="D7" s="41"/>
      <c r="E7" s="41"/>
      <c r="H7" s="9"/>
    </row>
    <row r="8" spans="1:10" ht="23.25" customHeight="1" x14ac:dyDescent="0.25">
      <c r="B8" s="42" t="s">
        <v>5</v>
      </c>
      <c r="C8" s="42"/>
      <c r="D8" s="42"/>
      <c r="E8" s="42"/>
      <c r="H8" s="9"/>
    </row>
    <row r="9" spans="1:10" x14ac:dyDescent="0.25">
      <c r="B9" s="11" t="s">
        <v>6</v>
      </c>
      <c r="C9" s="11" t="s">
        <v>7</v>
      </c>
      <c r="D9" s="11" t="s">
        <v>8</v>
      </c>
      <c r="E9" s="11" t="s">
        <v>9</v>
      </c>
      <c r="H9" s="9"/>
    </row>
    <row r="10" spans="1:10" x14ac:dyDescent="0.25">
      <c r="A10" s="2"/>
      <c r="B10" s="4" t="s">
        <v>10</v>
      </c>
      <c r="C10" s="5">
        <v>40</v>
      </c>
      <c r="D10" s="6">
        <v>1050</v>
      </c>
      <c r="E10" s="6">
        <f>D10*C10</f>
        <v>42000</v>
      </c>
      <c r="H10" s="9"/>
    </row>
    <row r="11" spans="1:10" x14ac:dyDescent="0.25">
      <c r="A11" s="1"/>
      <c r="B11" s="4" t="s">
        <v>11</v>
      </c>
      <c r="C11" s="5">
        <v>4</v>
      </c>
      <c r="D11" s="6">
        <v>17060</v>
      </c>
      <c r="E11" s="6">
        <f>D11*C11</f>
        <v>68240</v>
      </c>
      <c r="G11" s="31" t="s">
        <v>27</v>
      </c>
      <c r="H11" s="32" t="s">
        <v>34</v>
      </c>
      <c r="I11" s="31" t="s">
        <v>35</v>
      </c>
      <c r="J11" s="31" t="s">
        <v>36</v>
      </c>
    </row>
    <row r="12" spans="1:10" ht="18.75" x14ac:dyDescent="0.25">
      <c r="A12" s="3"/>
      <c r="B12" s="12" t="s">
        <v>12</v>
      </c>
      <c r="C12" s="12">
        <f>SUM(C10:C11)</f>
        <v>44</v>
      </c>
      <c r="D12" s="13"/>
      <c r="E12" s="13">
        <f>SUM(E10:E11)</f>
        <v>110240</v>
      </c>
      <c r="G12" s="33" t="s">
        <v>29</v>
      </c>
      <c r="H12" s="34">
        <v>1</v>
      </c>
      <c r="I12" s="38">
        <v>3247</v>
      </c>
      <c r="J12" s="38">
        <f t="shared" ref="J12:J17" si="0">SUM(H12 * I12)</f>
        <v>3247</v>
      </c>
    </row>
    <row r="13" spans="1:10" ht="18.75" x14ac:dyDescent="0.25">
      <c r="B13" s="12"/>
      <c r="C13" s="14"/>
      <c r="D13" s="14"/>
      <c r="E13" s="15"/>
      <c r="G13" s="35" t="s">
        <v>28</v>
      </c>
      <c r="H13" s="36">
        <v>1</v>
      </c>
      <c r="I13" s="39">
        <v>2946</v>
      </c>
      <c r="J13" s="39">
        <f t="shared" si="0"/>
        <v>2946</v>
      </c>
    </row>
    <row r="14" spans="1:10" ht="18.75" x14ac:dyDescent="0.25">
      <c r="B14" s="16"/>
      <c r="C14" s="17"/>
      <c r="D14" s="17"/>
      <c r="E14" s="18"/>
      <c r="G14" s="33" t="s">
        <v>30</v>
      </c>
      <c r="H14" s="34">
        <v>3</v>
      </c>
      <c r="I14" s="38">
        <v>983</v>
      </c>
      <c r="J14" s="38">
        <f t="shared" si="0"/>
        <v>2949</v>
      </c>
    </row>
    <row r="15" spans="1:10" x14ac:dyDescent="0.25">
      <c r="B15" s="45"/>
      <c r="C15" s="45"/>
      <c r="D15" s="45"/>
      <c r="E15" s="45"/>
      <c r="G15" s="35" t="s">
        <v>31</v>
      </c>
      <c r="H15" s="36">
        <v>2</v>
      </c>
      <c r="I15" s="39">
        <v>1389</v>
      </c>
      <c r="J15" s="39">
        <f t="shared" si="0"/>
        <v>2778</v>
      </c>
    </row>
    <row r="16" spans="1:10" ht="18.75" x14ac:dyDescent="0.25">
      <c r="B16" s="43" t="s">
        <v>15</v>
      </c>
      <c r="C16" s="43"/>
      <c r="D16" s="43"/>
      <c r="E16" s="43"/>
      <c r="G16" s="33" t="s">
        <v>32</v>
      </c>
      <c r="H16" s="34">
        <v>1</v>
      </c>
      <c r="I16" s="38">
        <v>2110</v>
      </c>
      <c r="J16" s="38">
        <f t="shared" si="0"/>
        <v>2110</v>
      </c>
    </row>
    <row r="17" spans="2:10" x14ac:dyDescent="0.25">
      <c r="B17" s="11" t="s">
        <v>6</v>
      </c>
      <c r="C17" s="11" t="s">
        <v>7</v>
      </c>
      <c r="D17" s="11" t="s">
        <v>8</v>
      </c>
      <c r="E17" s="11" t="s">
        <v>9</v>
      </c>
      <c r="G17" s="37" t="s">
        <v>33</v>
      </c>
      <c r="H17" s="36">
        <v>2</v>
      </c>
      <c r="I17" s="39">
        <v>1515</v>
      </c>
      <c r="J17" s="39">
        <f t="shared" si="0"/>
        <v>3030</v>
      </c>
    </row>
    <row r="18" spans="2:10" x14ac:dyDescent="0.25">
      <c r="B18" s="4" t="s">
        <v>16</v>
      </c>
      <c r="C18" s="5">
        <v>160</v>
      </c>
      <c r="D18" s="6">
        <v>68.8</v>
      </c>
      <c r="E18" s="6">
        <f>D18*C18</f>
        <v>11008</v>
      </c>
      <c r="G18" s="31" t="s">
        <v>36</v>
      </c>
      <c r="H18" s="31">
        <f>SUM(H12:H17)</f>
        <v>10</v>
      </c>
      <c r="I18" s="40"/>
      <c r="J18" s="40">
        <f>SUM(J12:J17)</f>
        <v>17060</v>
      </c>
    </row>
    <row r="19" spans="2:10" x14ac:dyDescent="0.25">
      <c r="B19" s="4" t="s">
        <v>17</v>
      </c>
      <c r="C19" s="5">
        <v>8</v>
      </c>
      <c r="D19" s="6">
        <v>152.33000000000001</v>
      </c>
      <c r="E19" s="6">
        <f>D19*C19</f>
        <v>1218.6400000000001</v>
      </c>
    </row>
    <row r="20" spans="2:10" x14ac:dyDescent="0.25">
      <c r="B20" s="4" t="s">
        <v>18</v>
      </c>
      <c r="C20" s="5">
        <v>160</v>
      </c>
      <c r="D20" s="6">
        <v>215</v>
      </c>
      <c r="E20" s="6">
        <f>D20*C20</f>
        <v>34400</v>
      </c>
    </row>
    <row r="21" spans="2:10" ht="18.75" x14ac:dyDescent="0.25">
      <c r="B21" s="12" t="s">
        <v>12</v>
      </c>
      <c r="C21" s="12">
        <f>SUM(C18:C20)</f>
        <v>328</v>
      </c>
      <c r="D21" s="13"/>
      <c r="E21" s="13">
        <f>SUM(E18:E20)</f>
        <v>46626.64</v>
      </c>
    </row>
    <row r="22" spans="2:10" ht="18.75" x14ac:dyDescent="0.25">
      <c r="B22" s="25"/>
      <c r="C22" s="28"/>
      <c r="D22" s="28"/>
      <c r="E22" s="27"/>
    </row>
    <row r="23" spans="2:10" ht="18.75" x14ac:dyDescent="0.25">
      <c r="B23" s="16"/>
      <c r="C23" s="17"/>
      <c r="D23" s="17"/>
      <c r="E23" s="18"/>
    </row>
    <row r="25" spans="2:10" ht="18.75" x14ac:dyDescent="0.25">
      <c r="B25" s="43" t="s">
        <v>19</v>
      </c>
      <c r="C25" s="43"/>
      <c r="D25" s="43"/>
      <c r="E25" s="43"/>
    </row>
    <row r="26" spans="2:10" x14ac:dyDescent="0.25">
      <c r="B26" s="24" t="s">
        <v>6</v>
      </c>
      <c r="C26" s="11" t="s">
        <v>7</v>
      </c>
      <c r="D26" s="11" t="s">
        <v>8</v>
      </c>
      <c r="E26" s="11" t="s">
        <v>9</v>
      </c>
    </row>
    <row r="27" spans="2:10" ht="30" x14ac:dyDescent="0.25">
      <c r="B27" s="8" t="s">
        <v>20</v>
      </c>
      <c r="C27" s="7">
        <v>400</v>
      </c>
      <c r="D27" s="6">
        <v>80.5</v>
      </c>
      <c r="E27" s="6">
        <f>D27*C27</f>
        <v>32200</v>
      </c>
    </row>
    <row r="28" spans="2:10" x14ac:dyDescent="0.25">
      <c r="B28" s="8" t="s">
        <v>21</v>
      </c>
      <c r="C28" s="7">
        <v>400</v>
      </c>
      <c r="D28" s="6">
        <v>28</v>
      </c>
      <c r="E28" s="6">
        <f t="shared" ref="E28:E32" si="1">D28*C28</f>
        <v>11200</v>
      </c>
    </row>
    <row r="29" spans="2:10" x14ac:dyDescent="0.25">
      <c r="B29" s="29" t="s">
        <v>22</v>
      </c>
      <c r="C29" s="7">
        <v>4</v>
      </c>
      <c r="D29" s="6">
        <v>2600</v>
      </c>
      <c r="E29" s="6">
        <f t="shared" si="1"/>
        <v>10400</v>
      </c>
      <c r="F29" s="30"/>
    </row>
    <row r="30" spans="2:10" x14ac:dyDescent="0.25">
      <c r="B30" s="29" t="s">
        <v>23</v>
      </c>
      <c r="C30" s="7">
        <v>4</v>
      </c>
      <c r="D30" s="6">
        <v>4300</v>
      </c>
      <c r="E30" s="6">
        <f t="shared" si="1"/>
        <v>17200</v>
      </c>
    </row>
    <row r="31" spans="2:10" x14ac:dyDescent="0.25">
      <c r="B31" s="29" t="s">
        <v>24</v>
      </c>
      <c r="C31" s="7">
        <v>4</v>
      </c>
      <c r="D31" s="6">
        <v>2600</v>
      </c>
      <c r="E31" s="6">
        <f t="shared" si="1"/>
        <v>10400</v>
      </c>
    </row>
    <row r="32" spans="2:10" x14ac:dyDescent="0.25">
      <c r="B32" s="29" t="s">
        <v>25</v>
      </c>
      <c r="C32" s="7">
        <v>4</v>
      </c>
      <c r="D32" s="6">
        <v>4300</v>
      </c>
      <c r="E32" s="6">
        <f t="shared" si="1"/>
        <v>17200</v>
      </c>
    </row>
    <row r="33" spans="2:5" ht="18.75" x14ac:dyDescent="0.25">
      <c r="B33" s="12" t="s">
        <v>12</v>
      </c>
      <c r="C33" s="12">
        <f>SUM(C27:C32)</f>
        <v>816</v>
      </c>
      <c r="D33" s="13"/>
      <c r="E33" s="13">
        <f>SUM(E27:E32)</f>
        <v>98600</v>
      </c>
    </row>
    <row r="34" spans="2:5" ht="18.75" x14ac:dyDescent="0.25">
      <c r="B34" s="25"/>
      <c r="C34" s="28"/>
      <c r="D34" s="28"/>
      <c r="E34" s="27"/>
    </row>
    <row r="35" spans="2:5" ht="18.75" x14ac:dyDescent="0.25">
      <c r="B35" s="16"/>
      <c r="C35" s="17"/>
      <c r="D35" s="17"/>
      <c r="E35" s="18"/>
    </row>
    <row r="37" spans="2:5" ht="18.75" x14ac:dyDescent="0.25">
      <c r="B37" s="43" t="s">
        <v>26</v>
      </c>
      <c r="C37" s="43"/>
      <c r="D37" s="43"/>
      <c r="E37" s="43"/>
    </row>
    <row r="38" spans="2:5" x14ac:dyDescent="0.25">
      <c r="B38" s="11" t="s">
        <v>6</v>
      </c>
      <c r="C38" s="11" t="s">
        <v>7</v>
      </c>
      <c r="D38" s="11" t="s">
        <v>8</v>
      </c>
      <c r="E38" s="11" t="s">
        <v>9</v>
      </c>
    </row>
    <row r="39" spans="2:5" x14ac:dyDescent="0.25">
      <c r="B39" s="4" t="s">
        <v>18</v>
      </c>
      <c r="C39" s="5">
        <v>160</v>
      </c>
      <c r="D39" s="6">
        <v>135</v>
      </c>
      <c r="E39" s="6">
        <f>D39*C39</f>
        <v>21600</v>
      </c>
    </row>
    <row r="40" spans="2:5" x14ac:dyDescent="0.25">
      <c r="B40" s="4" t="s">
        <v>16</v>
      </c>
      <c r="C40" s="5">
        <v>160</v>
      </c>
      <c r="D40" s="6">
        <v>43.2</v>
      </c>
      <c r="E40" s="6">
        <f>D40*C40</f>
        <v>6912</v>
      </c>
    </row>
    <row r="41" spans="2:5" ht="18.75" x14ac:dyDescent="0.25">
      <c r="B41" s="12" t="s">
        <v>12</v>
      </c>
      <c r="C41" s="12">
        <f>SUM(C39:C40)</f>
        <v>320</v>
      </c>
      <c r="D41" s="13"/>
      <c r="E41" s="13">
        <f>SUM(E39:E40)</f>
        <v>28512</v>
      </c>
    </row>
    <row r="42" spans="2:5" ht="18.75" x14ac:dyDescent="0.25">
      <c r="B42" s="25"/>
      <c r="C42" s="26"/>
      <c r="D42" s="26"/>
      <c r="E42" s="27"/>
    </row>
    <row r="43" spans="2:5" ht="18.75" x14ac:dyDescent="0.25">
      <c r="B43" s="16"/>
      <c r="C43" s="17"/>
      <c r="D43" s="17"/>
      <c r="E43" s="18"/>
    </row>
    <row r="45" spans="2:5" ht="18.75" x14ac:dyDescent="0.25">
      <c r="B45" s="19" t="s">
        <v>12</v>
      </c>
      <c r="C45" s="19"/>
      <c r="D45" s="20"/>
      <c r="E45" s="20">
        <f>SUM(E41,E33,E21,E12)</f>
        <v>283978.64</v>
      </c>
    </row>
    <row r="46" spans="2:5" ht="18.75" x14ac:dyDescent="0.25">
      <c r="B46" s="25" t="s">
        <v>13</v>
      </c>
      <c r="C46" s="26"/>
      <c r="D46" s="26"/>
      <c r="E46" s="27">
        <f>1-(E47/E45)</f>
        <v>1</v>
      </c>
    </row>
    <row r="47" spans="2:5" ht="18.75" x14ac:dyDescent="0.25">
      <c r="B47" s="21" t="s">
        <v>14</v>
      </c>
      <c r="C47" s="22"/>
      <c r="D47" s="22"/>
      <c r="E47" s="23">
        <f>E14+E23+E35+E43</f>
        <v>0</v>
      </c>
    </row>
    <row r="49" spans="1:8" s="49" customFormat="1" x14ac:dyDescent="0.25">
      <c r="A49" s="46" t="s">
        <v>37</v>
      </c>
      <c r="B49" s="47"/>
      <c r="C49" s="47"/>
      <c r="D49" s="47"/>
      <c r="E49" s="48"/>
      <c r="F49" s="48"/>
      <c r="G49" s="47"/>
      <c r="H49" s="47"/>
    </row>
    <row r="51" spans="1:8" s="49" customFormat="1" x14ac:dyDescent="0.25">
      <c r="A51" s="46" t="s">
        <v>38</v>
      </c>
      <c r="B51" s="47"/>
      <c r="C51" s="47"/>
      <c r="D51" s="47"/>
      <c r="E51" s="48"/>
      <c r="F51" s="48"/>
      <c r="G51" s="47"/>
      <c r="H51" s="47"/>
    </row>
  </sheetData>
  <mergeCells count="9">
    <mergeCell ref="B2:E2"/>
    <mergeCell ref="B8:E8"/>
    <mergeCell ref="B16:E16"/>
    <mergeCell ref="B25:E25"/>
    <mergeCell ref="B3:E3"/>
    <mergeCell ref="B7:E7"/>
    <mergeCell ref="B37:E37"/>
    <mergeCell ref="B6:E6"/>
    <mergeCell ref="B15:E15"/>
  </mergeCells>
  <phoneticPr fontId="5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CA2C919D0AD8449AE219A037FF3A85" ma:contentTypeVersion="8" ma:contentTypeDescription="Crie um novo documento." ma:contentTypeScope="" ma:versionID="dfb9ca86e248be9ee6ac8825060fabd2">
  <xsd:schema xmlns:xsd="http://www.w3.org/2001/XMLSchema" xmlns:xs="http://www.w3.org/2001/XMLSchema" xmlns:p="http://schemas.microsoft.com/office/2006/metadata/properties" xmlns:ns3="c17a3b1a-305a-4391-9ce0-b462ec9f209d" xmlns:ns4="7c6d4b95-20fd-434f-a885-da11dff73946" targetNamespace="http://schemas.microsoft.com/office/2006/metadata/properties" ma:root="true" ma:fieldsID="b4bd9187364f091b44327144c9545dcf" ns3:_="" ns4:_="">
    <xsd:import namespace="c17a3b1a-305a-4391-9ce0-b462ec9f209d"/>
    <xsd:import namespace="7c6d4b95-20fd-434f-a885-da11dff7394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a3b1a-305a-4391-9ce0-b462ec9f20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d4b95-20fd-434f-a885-da11dff7394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3AB2F8-B8BA-49E5-9E33-61EECD9425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7a3b1a-305a-4391-9ce0-b462ec9f209d"/>
    <ds:schemaRef ds:uri="7c6d4b95-20fd-434f-a885-da11dff739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C9EFDD-0920-4FC1-882E-EA930EE99EE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DE3300-74EF-4C22-A18B-BFAF52CC1B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Maratoninha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Alinefm</dc:creator>
  <cp:keywords/>
  <dc:description/>
  <cp:lastModifiedBy>Joyce Luque Bastos Berthaud</cp:lastModifiedBy>
  <cp:revision/>
  <dcterms:created xsi:type="dcterms:W3CDTF">2022-11-29T12:27:48Z</dcterms:created>
  <dcterms:modified xsi:type="dcterms:W3CDTF">2023-11-17T14:10:02Z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0x010100CDCA2C919D0AD8449AE219A037FF3A85</vt:lpwstr>
  </property>
</Properties>
</file>